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MR\MR03_2020_Rezervační systém SOČR II\"/>
    </mc:Choice>
  </mc:AlternateContent>
  <bookViews>
    <workbookView xWindow="480" yWindow="480" windowWidth="27795" windowHeight="122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3" i="1" l="1"/>
  <c r="F22" i="1"/>
  <c r="F24" i="1" s="1"/>
  <c r="F25" i="1" s="1"/>
  <c r="E20" i="1" l="1"/>
  <c r="D20" i="1" l="1"/>
  <c r="J20" i="1" l="1"/>
</calcChain>
</file>

<file path=xl/sharedStrings.xml><?xml version="1.0" encoding="utf-8"?>
<sst xmlns="http://schemas.openxmlformats.org/spreadsheetml/2006/main" count="34" uniqueCount="33">
  <si>
    <t>koncerty</t>
  </si>
  <si>
    <t>SÁLY</t>
  </si>
  <si>
    <t>kapacita sálů</t>
  </si>
  <si>
    <t>1148 míst</t>
  </si>
  <si>
    <t>výše provize potenciálních dodavatelů</t>
  </si>
  <si>
    <t>R1 - R12</t>
  </si>
  <si>
    <t>Forum Karlín</t>
  </si>
  <si>
    <t>1588 míst</t>
  </si>
  <si>
    <t>prodej  vstupenek v koncertní sezoně 2018/19       počet v ks</t>
  </si>
  <si>
    <t>CELKOVÁ CENA ZA PRODEJ VSTUPENEK       bez DPH</t>
  </si>
  <si>
    <t>VGZ</t>
  </si>
  <si>
    <t xml:space="preserve">počet předaných VIP vstupenek </t>
  </si>
  <si>
    <t>Celková cena předaných VIP vstupenek                  bez DPH</t>
  </si>
  <si>
    <t>prodej Abonentních vstupenek  v koncertní sezoně 2018/19       počet v ks</t>
  </si>
  <si>
    <t>Celková cena za prodané Abonentní vstupenky bez DPH</t>
  </si>
  <si>
    <t>Anežský klášter</t>
  </si>
  <si>
    <t>220 míst</t>
  </si>
  <si>
    <t>N1-N3</t>
  </si>
  <si>
    <t>K1-K4</t>
  </si>
  <si>
    <t xml:space="preserve">Modelová sezona prodeje vstupenek na sezonu 2018/2019 </t>
  </si>
  <si>
    <t>Rudolfinum - řada R</t>
  </si>
  <si>
    <t>Rudolfinum - řada P</t>
  </si>
  <si>
    <t>P1 - P3</t>
  </si>
  <si>
    <t>1294 *</t>
  </si>
  <si>
    <t xml:space="preserve">* prodej vstupenek přes SOČR - vlastní hromadné objednávky </t>
  </si>
  <si>
    <t>varianta v případě paušálu/ 1 měsíc</t>
  </si>
  <si>
    <t>Nabídková cena (výše provize)</t>
  </si>
  <si>
    <t>Nabídková cena (paušál/ 12 měsíců)</t>
  </si>
  <si>
    <t>Účastník zvolí variantu kombinace výše provize a paušálu. V případě, že způsob jeho kalkulace zahrnuje pouze jednu z uvedených variant, ponechá druhou nevyplněnou.</t>
  </si>
  <si>
    <t>TABULKA PRO VÝPOČET NABÍDKOVÉ CENY PRO ÚČELY HODNOCENÍ</t>
  </si>
  <si>
    <t xml:space="preserve">Účastník vyplní pouze žlutě označená pole. </t>
  </si>
  <si>
    <t>Nabídková cena 1 modelové sezony</t>
  </si>
  <si>
    <t>Nabídková cena CELKEM / 48 měsíců = 4 modelové sezony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</si>
</sst>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/>
    <xf numFmtId="0" fontId="0" fillId="0" borderId="8" xfId="0" applyNumberFormat="1" applyBorder="1" applyAlignment="1">
      <alignment horizontal="center"/>
    </xf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2" xfId="0" applyBorder="1"/>
    <xf numFmtId="3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0" xfId="0" applyNumberFormat="1"/>
    <xf numFmtId="0" fontId="3" fillId="3" borderId="0" xfId="0" applyFont="1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1" fillId="6" borderId="11" xfId="0" applyFont="1" applyFill="1" applyBorder="1" applyAlignment="1">
      <alignment horizontal="center"/>
    </xf>
    <xf numFmtId="0" fontId="0" fillId="0" borderId="9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0" fillId="5" borderId="10" xfId="0" applyFill="1" applyBorder="1" applyAlignment="1">
      <alignment horizontal="center" vertical="center"/>
    </xf>
    <xf numFmtId="10" fontId="1" fillId="4" borderId="13" xfId="0" applyNumberFormat="1" applyFont="1" applyFill="1" applyBorder="1" applyAlignment="1">
      <alignment horizontal="center"/>
    </xf>
    <xf numFmtId="165" fontId="1" fillId="4" borderId="7" xfId="0" applyNumberFormat="1" applyFont="1" applyFill="1" applyBorder="1" applyAlignment="1">
      <alignment horizontal="center"/>
    </xf>
    <xf numFmtId="0" fontId="4" fillId="0" borderId="14" xfId="0" applyFont="1" applyBorder="1"/>
    <xf numFmtId="165" fontId="4" fillId="0" borderId="15" xfId="0" applyNumberFormat="1" applyFont="1" applyBorder="1"/>
    <xf numFmtId="0" fontId="4" fillId="0" borderId="16" xfId="0" applyFont="1" applyBorder="1"/>
    <xf numFmtId="165" fontId="4" fillId="0" borderId="17" xfId="0" applyNumberFormat="1" applyFont="1" applyBorder="1"/>
    <xf numFmtId="0" fontId="0" fillId="5" borderId="0" xfId="0" applyFill="1" applyBorder="1"/>
    <xf numFmtId="0" fontId="0" fillId="0" borderId="0" xfId="0" applyBorder="1" applyAlignment="1"/>
    <xf numFmtId="0" fontId="0" fillId="0" borderId="0" xfId="0" applyBorder="1"/>
    <xf numFmtId="0" fontId="5" fillId="7" borderId="3" xfId="0" applyFont="1" applyFill="1" applyBorder="1" applyAlignment="1">
      <alignment horizontal="center" vertical="center" wrapText="1"/>
    </xf>
    <xf numFmtId="164" fontId="4" fillId="6" borderId="11" xfId="0" applyNumberFormat="1" applyFont="1" applyFill="1" applyBorder="1" applyAlignment="1">
      <alignment horizontal="center"/>
    </xf>
    <xf numFmtId="0" fontId="4" fillId="0" borderId="18" xfId="0" applyFont="1" applyBorder="1"/>
    <xf numFmtId="165" fontId="4" fillId="0" borderId="19" xfId="0" applyNumberFormat="1" applyFont="1" applyFill="1" applyBorder="1"/>
    <xf numFmtId="165" fontId="4" fillId="7" borderId="13" xfId="0" applyNumberFormat="1" applyFont="1" applyFill="1" applyBorder="1"/>
    <xf numFmtId="0" fontId="0" fillId="4" borderId="0" xfId="0" applyFill="1" applyBorder="1" applyAlignment="1"/>
    <xf numFmtId="0" fontId="0" fillId="0" borderId="0" xfId="0" applyBorder="1" applyAlignment="1"/>
    <xf numFmtId="164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" fillId="6" borderId="11" xfId="0" applyFont="1" applyFill="1" applyBorder="1" applyAlignment="1">
      <alignment horizontal="left"/>
    </xf>
    <xf numFmtId="3" fontId="0" fillId="0" borderId="4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9" xfId="0" applyNumberFormat="1" applyFill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G27" sqref="G27"/>
    </sheetView>
  </sheetViews>
  <sheetFormatPr defaultRowHeight="15" x14ac:dyDescent="0.25"/>
  <cols>
    <col min="1" max="1" width="23.42578125" style="1" customWidth="1"/>
    <col min="2" max="2" width="24" customWidth="1"/>
    <col min="3" max="3" width="12.28515625" style="1" customWidth="1"/>
    <col min="4" max="4" width="25.140625" customWidth="1"/>
    <col min="5" max="5" width="51.85546875" customWidth="1"/>
    <col min="6" max="6" width="21.5703125" style="6" customWidth="1"/>
    <col min="7" max="7" width="20.140625" style="6" customWidth="1"/>
    <col min="8" max="8" width="22" style="6" customWidth="1"/>
    <col min="9" max="9" width="20.140625" style="6" customWidth="1"/>
    <col min="10" max="10" width="13.28515625" customWidth="1"/>
    <col min="11" max="11" width="20" customWidth="1"/>
  </cols>
  <sheetData>
    <row r="1" spans="1:11" ht="15.75" thickBot="1" x14ac:dyDescent="0.3"/>
    <row r="2" spans="1:11" ht="19.5" thickBot="1" x14ac:dyDescent="0.35">
      <c r="A2" s="62" t="s">
        <v>29</v>
      </c>
      <c r="B2" s="63"/>
      <c r="C2" s="63"/>
      <c r="D2" s="63"/>
      <c r="E2" s="64"/>
      <c r="F2" s="20"/>
      <c r="G2" s="20"/>
      <c r="H2" s="20"/>
      <c r="I2" s="20"/>
    </row>
    <row r="4" spans="1:11" ht="15.75" thickBot="1" x14ac:dyDescent="0.3">
      <c r="J4" s="11"/>
      <c r="K4" s="11"/>
    </row>
    <row r="5" spans="1:11" ht="76.5" customHeight="1" thickTop="1" thickBot="1" x14ac:dyDescent="0.3">
      <c r="A5" s="2" t="s">
        <v>1</v>
      </c>
      <c r="B5" s="2" t="s">
        <v>2</v>
      </c>
      <c r="C5" s="3" t="s">
        <v>0</v>
      </c>
      <c r="D5" s="2" t="s">
        <v>8</v>
      </c>
      <c r="E5" s="7" t="s">
        <v>9</v>
      </c>
      <c r="F5" s="44" t="s">
        <v>4</v>
      </c>
      <c r="G5" s="44" t="s">
        <v>25</v>
      </c>
      <c r="H5" s="7" t="s">
        <v>13</v>
      </c>
      <c r="I5" s="7" t="s">
        <v>14</v>
      </c>
      <c r="J5" s="7" t="s">
        <v>11</v>
      </c>
      <c r="K5" s="7" t="s">
        <v>12</v>
      </c>
    </row>
    <row r="6" spans="1:11" ht="15.75" customHeight="1" thickTop="1" x14ac:dyDescent="0.25">
      <c r="A6" s="55" t="s">
        <v>20</v>
      </c>
      <c r="B6" s="57" t="s">
        <v>3</v>
      </c>
      <c r="C6" s="65" t="s">
        <v>5</v>
      </c>
      <c r="D6" s="59">
        <v>3142</v>
      </c>
      <c r="E6" s="51">
        <v>975762</v>
      </c>
      <c r="F6" s="51"/>
      <c r="G6" s="51"/>
      <c r="H6" s="57">
        <v>654</v>
      </c>
      <c r="I6" s="51">
        <v>1678826</v>
      </c>
      <c r="J6" s="57">
        <v>1753</v>
      </c>
      <c r="K6" s="70">
        <v>777349</v>
      </c>
    </row>
    <row r="7" spans="1:11" x14ac:dyDescent="0.25">
      <c r="A7" s="56"/>
      <c r="B7" s="58"/>
      <c r="C7" s="66"/>
      <c r="D7" s="60"/>
      <c r="E7" s="52"/>
      <c r="F7" s="52"/>
      <c r="G7" s="52"/>
      <c r="H7" s="58"/>
      <c r="I7" s="52"/>
      <c r="J7" s="58"/>
      <c r="K7" s="71"/>
    </row>
    <row r="8" spans="1:11" x14ac:dyDescent="0.25">
      <c r="A8" s="56"/>
      <c r="B8" s="58"/>
      <c r="C8" s="66"/>
      <c r="D8" s="60"/>
      <c r="E8" s="52"/>
      <c r="F8" s="52"/>
      <c r="G8" s="52"/>
      <c r="H8" s="58"/>
      <c r="I8" s="52"/>
      <c r="J8" s="58"/>
      <c r="K8" s="71"/>
    </row>
    <row r="9" spans="1:11" x14ac:dyDescent="0.25">
      <c r="A9" s="56"/>
      <c r="B9" s="58"/>
      <c r="C9" s="66"/>
      <c r="D9" s="60"/>
      <c r="E9" s="52"/>
      <c r="F9" s="52"/>
      <c r="G9" s="52"/>
      <c r="H9" s="58"/>
      <c r="I9" s="52"/>
      <c r="J9" s="58"/>
      <c r="K9" s="71"/>
    </row>
    <row r="10" spans="1:11" x14ac:dyDescent="0.25">
      <c r="A10" s="56"/>
      <c r="B10" s="58"/>
      <c r="C10" s="66"/>
      <c r="D10" s="60"/>
      <c r="E10" s="52"/>
      <c r="F10" s="52"/>
      <c r="G10" s="52"/>
      <c r="H10" s="58"/>
      <c r="I10" s="52"/>
      <c r="J10" s="58"/>
      <c r="K10" s="71"/>
    </row>
    <row r="11" spans="1:11" s="4" customFormat="1" ht="15.75" thickBot="1" x14ac:dyDescent="0.3">
      <c r="A11" s="56"/>
      <c r="B11" s="58"/>
      <c r="C11" s="69"/>
      <c r="D11" s="61"/>
      <c r="E11" s="53"/>
      <c r="F11" s="53"/>
      <c r="G11" s="53"/>
      <c r="H11" s="68"/>
      <c r="I11" s="53"/>
      <c r="J11" s="68"/>
      <c r="K11" s="72"/>
    </row>
    <row r="12" spans="1:11" s="6" customFormat="1" ht="15.75" thickTop="1" x14ac:dyDescent="0.25">
      <c r="A12" s="56"/>
      <c r="B12" s="58"/>
      <c r="C12" s="65" t="s">
        <v>10</v>
      </c>
      <c r="D12" s="15">
        <v>1645</v>
      </c>
      <c r="E12" s="16">
        <v>227860</v>
      </c>
      <c r="F12" s="51"/>
      <c r="G12" s="51"/>
      <c r="H12" s="73">
        <v>0</v>
      </c>
      <c r="I12" s="76">
        <v>0</v>
      </c>
      <c r="J12" s="57">
        <v>62</v>
      </c>
      <c r="K12" s="70">
        <v>9704</v>
      </c>
    </row>
    <row r="13" spans="1:11" s="6" customFormat="1" ht="15.75" thickBot="1" x14ac:dyDescent="0.3">
      <c r="A13" s="67"/>
      <c r="B13" s="68"/>
      <c r="C13" s="69"/>
      <c r="D13" s="34" t="s">
        <v>23</v>
      </c>
      <c r="E13" s="25">
        <v>194100</v>
      </c>
      <c r="F13" s="53"/>
      <c r="G13" s="53"/>
      <c r="H13" s="75"/>
      <c r="I13" s="78"/>
      <c r="J13" s="68"/>
      <c r="K13" s="72"/>
    </row>
    <row r="14" spans="1:11" s="6" customFormat="1" ht="16.5" thickTop="1" thickBot="1" x14ac:dyDescent="0.3">
      <c r="A14" s="22" t="s">
        <v>21</v>
      </c>
      <c r="B14" s="26" t="s">
        <v>3</v>
      </c>
      <c r="C14" s="27" t="s">
        <v>22</v>
      </c>
      <c r="D14" s="23">
        <v>655</v>
      </c>
      <c r="E14" s="10">
        <v>425851</v>
      </c>
      <c r="F14" s="24"/>
      <c r="G14" s="24"/>
      <c r="H14" s="30">
        <v>16</v>
      </c>
      <c r="I14" s="31">
        <v>30652</v>
      </c>
      <c r="J14" s="26"/>
      <c r="K14" s="28"/>
    </row>
    <row r="15" spans="1:11" s="1" customFormat="1" ht="15.75" customHeight="1" thickTop="1" x14ac:dyDescent="0.25">
      <c r="A15" s="55" t="s">
        <v>6</v>
      </c>
      <c r="B15" s="57" t="s">
        <v>7</v>
      </c>
      <c r="C15" s="65" t="s">
        <v>17</v>
      </c>
      <c r="D15" s="59">
        <v>2633</v>
      </c>
      <c r="E15" s="51">
        <v>1386972</v>
      </c>
      <c r="F15" s="51"/>
      <c r="G15" s="51"/>
      <c r="H15" s="73">
        <v>0</v>
      </c>
      <c r="I15" s="76">
        <v>0</v>
      </c>
      <c r="J15" s="57">
        <v>920</v>
      </c>
      <c r="K15" s="70">
        <v>521956</v>
      </c>
    </row>
    <row r="16" spans="1:11" s="1" customFormat="1" x14ac:dyDescent="0.25">
      <c r="A16" s="56"/>
      <c r="B16" s="58"/>
      <c r="C16" s="66"/>
      <c r="D16" s="60"/>
      <c r="E16" s="52"/>
      <c r="F16" s="52"/>
      <c r="G16" s="52"/>
      <c r="H16" s="74"/>
      <c r="I16" s="77"/>
      <c r="J16" s="58"/>
      <c r="K16" s="71"/>
    </row>
    <row r="17" spans="1:11" s="1" customFormat="1" x14ac:dyDescent="0.25">
      <c r="A17" s="56"/>
      <c r="B17" s="58"/>
      <c r="C17" s="66"/>
      <c r="D17" s="60"/>
      <c r="E17" s="52"/>
      <c r="F17" s="52"/>
      <c r="G17" s="52"/>
      <c r="H17" s="74"/>
      <c r="I17" s="77"/>
      <c r="J17" s="58"/>
      <c r="K17" s="71"/>
    </row>
    <row r="18" spans="1:11" s="4" customFormat="1" ht="15.75" thickBot="1" x14ac:dyDescent="0.3">
      <c r="A18" s="56"/>
      <c r="B18" s="58"/>
      <c r="C18" s="66"/>
      <c r="D18" s="61"/>
      <c r="E18" s="53"/>
      <c r="F18" s="53"/>
      <c r="G18" s="53"/>
      <c r="H18" s="75"/>
      <c r="I18" s="78"/>
      <c r="J18" s="68"/>
      <c r="K18" s="72"/>
    </row>
    <row r="19" spans="1:11" s="1" customFormat="1" ht="22.5" customHeight="1" thickTop="1" thickBot="1" x14ac:dyDescent="0.3">
      <c r="A19" s="12" t="s">
        <v>15</v>
      </c>
      <c r="B19" s="13" t="s">
        <v>16</v>
      </c>
      <c r="C19" s="14" t="s">
        <v>18</v>
      </c>
      <c r="D19" s="5">
        <v>382</v>
      </c>
      <c r="E19" s="9">
        <v>99257</v>
      </c>
      <c r="F19" s="8"/>
      <c r="G19" s="8"/>
      <c r="H19" s="32">
        <v>50</v>
      </c>
      <c r="I19" s="33">
        <v>38457</v>
      </c>
      <c r="J19" s="17">
        <v>123</v>
      </c>
      <c r="K19" s="18">
        <v>16043</v>
      </c>
    </row>
    <row r="20" spans="1:11" ht="16.5" thickTop="1" thickBot="1" x14ac:dyDescent="0.3">
      <c r="A20" s="54" t="s">
        <v>19</v>
      </c>
      <c r="B20" s="54"/>
      <c r="C20" s="54"/>
      <c r="D20" s="29">
        <f>SUM(D6:D19)</f>
        <v>8457</v>
      </c>
      <c r="E20" s="45">
        <f>SUM(E6,E12,E14,E15,E19)</f>
        <v>3115702</v>
      </c>
      <c r="F20" s="35">
        <v>0</v>
      </c>
      <c r="G20" s="36">
        <v>0</v>
      </c>
      <c r="H20" s="21"/>
      <c r="I20" s="21"/>
      <c r="J20" s="29">
        <f>SUM(J6:J19)</f>
        <v>2858</v>
      </c>
      <c r="K20" s="19"/>
    </row>
    <row r="21" spans="1:11" ht="16.5" thickTop="1" thickBot="1" x14ac:dyDescent="0.3"/>
    <row r="22" spans="1:11" x14ac:dyDescent="0.25">
      <c r="A22" s="41" t="s">
        <v>24</v>
      </c>
      <c r="B22" s="41"/>
      <c r="C22" s="41"/>
      <c r="E22" s="37" t="s">
        <v>26</v>
      </c>
      <c r="F22" s="38">
        <f>E20*F20</f>
        <v>0</v>
      </c>
    </row>
    <row r="23" spans="1:11" x14ac:dyDescent="0.25">
      <c r="C23" s="42"/>
      <c r="E23" s="39" t="s">
        <v>27</v>
      </c>
      <c r="F23" s="40">
        <f>G20*12</f>
        <v>0</v>
      </c>
    </row>
    <row r="24" spans="1:11" ht="15.75" thickBot="1" x14ac:dyDescent="0.3">
      <c r="C24" s="43"/>
      <c r="E24" s="39" t="s">
        <v>31</v>
      </c>
      <c r="F24" s="47">
        <f>SUM(F22:F23)</f>
        <v>0</v>
      </c>
    </row>
    <row r="25" spans="1:11" s="6" customFormat="1" ht="15.75" thickBot="1" x14ac:dyDescent="0.3">
      <c r="C25" s="43"/>
      <c r="E25" s="46" t="s">
        <v>32</v>
      </c>
      <c r="F25" s="48">
        <f>F24*4</f>
        <v>0</v>
      </c>
    </row>
    <row r="26" spans="1:11" x14ac:dyDescent="0.25">
      <c r="A26" s="49" t="s">
        <v>30</v>
      </c>
      <c r="B26" s="50"/>
    </row>
    <row r="27" spans="1:11" x14ac:dyDescent="0.25">
      <c r="A27" s="43" t="s">
        <v>28</v>
      </c>
      <c r="B27" s="43"/>
    </row>
  </sheetData>
  <mergeCells count="32">
    <mergeCell ref="H6:H11"/>
    <mergeCell ref="I6:I11"/>
    <mergeCell ref="H15:H18"/>
    <mergeCell ref="I15:I18"/>
    <mergeCell ref="H12:H13"/>
    <mergeCell ref="I12:I13"/>
    <mergeCell ref="J6:J11"/>
    <mergeCell ref="J15:J18"/>
    <mergeCell ref="J12:J13"/>
    <mergeCell ref="K6:K11"/>
    <mergeCell ref="K15:K18"/>
    <mergeCell ref="K12:K13"/>
    <mergeCell ref="A2:E2"/>
    <mergeCell ref="C15:C18"/>
    <mergeCell ref="A6:A13"/>
    <mergeCell ref="B6:B13"/>
    <mergeCell ref="C6:C11"/>
    <mergeCell ref="C12:C13"/>
    <mergeCell ref="E15:E18"/>
    <mergeCell ref="D6:D11"/>
    <mergeCell ref="E6:E11"/>
    <mergeCell ref="A26:B26"/>
    <mergeCell ref="G6:G11"/>
    <mergeCell ref="F12:F13"/>
    <mergeCell ref="G12:G13"/>
    <mergeCell ref="F15:F18"/>
    <mergeCell ref="G15:G18"/>
    <mergeCell ref="A20:C20"/>
    <mergeCell ref="A15:A18"/>
    <mergeCell ref="B15:B18"/>
    <mergeCell ref="D15:D18"/>
    <mergeCell ref="F6:F11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47AB8246AA0342ADCA1EBC8BDEE291" ma:contentTypeVersion="" ma:contentTypeDescription="Vytvoří nový dokument" ma:contentTypeScope="" ma:versionID="ee78dfc274b203804a590bc6242dc6a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098F46-AF99-4547-BE61-4362A42F20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ABC2A-B680-42E5-A6BD-965DB50F893B}">
  <ds:schemaRefs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$ListId:dokumentyvz;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597D101-D670-4576-A994-0009CADE16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Šnokhausová Marie</dc:creator>
  <cp:lastModifiedBy>Uživatel</cp:lastModifiedBy>
  <cp:lastPrinted>2019-12-09T13:20:12Z</cp:lastPrinted>
  <dcterms:created xsi:type="dcterms:W3CDTF">2017-03-27T09:34:06Z</dcterms:created>
  <dcterms:modified xsi:type="dcterms:W3CDTF">2020-06-04T09:34:25Z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0x0101006547AB8246AA0342ADCA1EBC8BDEE291</vt:lpwstr>
  </property>
</Properties>
</file>